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Discount Options" sheetId="1" r:id="rId1"/>
    <sheet name="Shakeology" sheetId="2" r:id="rId2"/>
  </sheets>
  <definedNames>
    <definedName name="_xlnm.Print_Area" localSheetId="0">'Discount Options'!$A$1:$D$26</definedName>
  </definedNames>
  <calcPr calcId="145621"/>
</workbook>
</file>

<file path=xl/calcChain.xml><?xml version="1.0" encoding="utf-8"?>
<calcChain xmlns="http://schemas.openxmlformats.org/spreadsheetml/2006/main">
  <c r="D24" i="1" l="1"/>
  <c r="C24" i="1"/>
  <c r="B24" i="1"/>
  <c r="D26" i="1"/>
  <c r="C26" i="1"/>
  <c r="H10" i="2"/>
  <c r="I10" i="2" s="1"/>
  <c r="H11" i="2"/>
  <c r="I11" i="2" s="1"/>
  <c r="H12" i="2"/>
  <c r="H9" i="2"/>
  <c r="E10" i="2"/>
  <c r="E11" i="2"/>
  <c r="F11" i="2" s="1"/>
  <c r="E12" i="2"/>
  <c r="E9" i="2"/>
  <c r="F9" i="2"/>
  <c r="I12" i="2"/>
  <c r="I9" i="2"/>
  <c r="F12" i="2"/>
  <c r="F10" i="2"/>
  <c r="C12" i="2"/>
  <c r="C11" i="2"/>
  <c r="C10" i="2"/>
  <c r="C9" i="2"/>
  <c r="B23" i="1"/>
  <c r="D10" i="1"/>
  <c r="C10" i="1"/>
  <c r="B10" i="1"/>
  <c r="C12" i="1"/>
  <c r="B11" i="1"/>
  <c r="B12" i="1" s="1"/>
  <c r="C11" i="1"/>
  <c r="C23" i="1" s="1"/>
  <c r="C25" i="1" s="1"/>
  <c r="D11" i="1"/>
  <c r="D23" i="1" s="1"/>
  <c r="D12" i="1" l="1"/>
  <c r="D25" i="1"/>
</calcChain>
</file>

<file path=xl/comments1.xml><?xml version="1.0" encoding="utf-8"?>
<comments xmlns="http://schemas.openxmlformats.org/spreadsheetml/2006/main">
  <authors>
    <author>Crystal Kloos</author>
  </authors>
  <commentList>
    <comment ref="B8" authorId="0">
      <text>
        <r>
          <rPr>
            <b/>
            <sz val="9"/>
            <color indexed="81"/>
            <rFont val="Tahoma"/>
            <family val="2"/>
          </rPr>
          <t>Notes:</t>
        </r>
        <r>
          <rPr>
            <sz val="9"/>
            <color indexed="81"/>
            <rFont val="Tahoma"/>
            <family val="2"/>
          </rPr>
          <t xml:space="preserve">
Can get a Free trial for 30 days</t>
        </r>
      </text>
    </comment>
    <comment ref="C8" authorId="0">
      <text>
        <r>
          <rPr>
            <b/>
            <sz val="9"/>
            <color indexed="81"/>
            <rFont val="Tahoma"/>
            <family val="2"/>
          </rPr>
          <t>Notes:</t>
        </r>
        <r>
          <rPr>
            <sz val="9"/>
            <color indexed="81"/>
            <rFont val="Tahoma"/>
            <family val="2"/>
          </rPr>
          <t xml:space="preserve">
Various payment/savings options.</t>
        </r>
      </text>
    </comment>
    <comment ref="B11" authorId="0">
      <text>
        <r>
          <rPr>
            <b/>
            <sz val="9"/>
            <color indexed="81"/>
            <rFont val="Tahoma"/>
            <family val="2"/>
          </rPr>
          <t>Notes:</t>
        </r>
        <r>
          <rPr>
            <sz val="9"/>
            <color indexed="81"/>
            <rFont val="Tahoma"/>
            <family val="2"/>
          </rPr>
          <t xml:space="preserve">
ShakeO = $129.95
S&amp;H = $14.94
Tax = $8.93</t>
        </r>
      </text>
    </comment>
    <comment ref="C11" authorId="0">
      <text>
        <r>
          <rPr>
            <b/>
            <sz val="9"/>
            <color indexed="81"/>
            <rFont val="Tahoma"/>
            <family val="2"/>
          </rPr>
          <t>Notes:</t>
        </r>
        <r>
          <rPr>
            <sz val="9"/>
            <color indexed="81"/>
            <rFont val="Tahoma"/>
            <family val="2"/>
          </rPr>
          <t xml:space="preserve">
ShakeO = $116.96
S&amp;H = $2.00
Tax = $8.66</t>
        </r>
      </text>
    </comment>
    <comment ref="D11" authorId="0">
      <text>
        <r>
          <rPr>
            <b/>
            <sz val="9"/>
            <color indexed="81"/>
            <rFont val="Tahoma"/>
            <family val="2"/>
          </rPr>
          <t>Notes:</t>
        </r>
        <r>
          <rPr>
            <sz val="9"/>
            <color indexed="81"/>
            <rFont val="Tahoma"/>
            <family val="2"/>
          </rPr>
          <t xml:space="preserve">
ShakeO = $97.46
S&amp;H = $2.00
Tax = $6.84</t>
        </r>
      </text>
    </comment>
    <comment ref="B23" authorId="0">
      <text>
        <r>
          <rPr>
            <b/>
            <sz val="9"/>
            <color indexed="81"/>
            <rFont val="Tahoma"/>
            <family val="2"/>
          </rPr>
          <t>Notes:</t>
        </r>
        <r>
          <rPr>
            <sz val="9"/>
            <color indexed="81"/>
            <rFont val="Tahoma"/>
            <family val="2"/>
          </rPr>
          <t xml:space="preserve">
Doesn't include any workouts.  Would need to purchase a DVD.</t>
        </r>
      </text>
    </comment>
  </commentList>
</comments>
</file>

<file path=xl/sharedStrings.xml><?xml version="1.0" encoding="utf-8"?>
<sst xmlns="http://schemas.openxmlformats.org/spreadsheetml/2006/main" count="72" uniqueCount="37">
  <si>
    <t>Beachbody On Demand</t>
  </si>
  <si>
    <t>Coach</t>
  </si>
  <si>
    <t>Customer</t>
  </si>
  <si>
    <t>Premium Club Member</t>
  </si>
  <si>
    <t>Discount</t>
  </si>
  <si>
    <t>None</t>
  </si>
  <si>
    <t>Free Team Beachbody Account</t>
  </si>
  <si>
    <t>n/a</t>
  </si>
  <si>
    <t>Coach (Discount &amp; Up)</t>
  </si>
  <si>
    <t>Monthly Fee (Administrative Services)</t>
  </si>
  <si>
    <t>Shakeology (Product, S&amp;H, MN tax)</t>
  </si>
  <si>
    <t>Shakeology (30 Servings bulk in bag)</t>
  </si>
  <si>
    <t xml:space="preserve">      Cost/Serving</t>
  </si>
  <si>
    <t>X</t>
  </si>
  <si>
    <t>Access to the online SuperGym, where you can schedule and log your workouts and easily track your progress</t>
  </si>
  <si>
    <t>Stream hundreds of workouts from our massive collection of world-class programs including P90X and INSANITY</t>
  </si>
  <si>
    <t>New workouts every month, so you'll never run out of streaming options when you're on-the-go!</t>
  </si>
  <si>
    <t>Personalized meal plans that help accerlerate your progress</t>
  </si>
  <si>
    <t>Exclusive Q&amp;A sessions with your favorite trainers including Tony Horton, Shaun T, Autumn Calabrese, Chalene Johnsons, and Sagi Kalev</t>
  </si>
  <si>
    <t>Team Beachbody Monthly Costs.  Tap into a Powerful System of Fitness, Nutrition, and Support.</t>
  </si>
  <si>
    <t>Sample Sneak Peek workouts from some of our hottest DVD Programs that aren't in the Member Library, so you can find the right fit before committing to getting the best possible results</t>
  </si>
  <si>
    <t>Your own personal Coach, who can help take your results to the next level with individualized guidance, support, tools, and motivation</t>
  </si>
  <si>
    <t>Active Message Boards with answers to your food and fitness questions, share advice, get community support, and find workout buddies to help you hit your goals</t>
  </si>
  <si>
    <t>Overall level requirements &amp; costs</t>
  </si>
  <si>
    <t>Shakeology Monthly Costs.  Tap into a Powerful System of Fitness, Nutrition, and Support.</t>
  </si>
  <si>
    <t>Cost/Serving</t>
  </si>
  <si>
    <t>30 Servings (bulk) in a BAG</t>
  </si>
  <si>
    <t>Shipping &amp; Handling</t>
  </si>
  <si>
    <t>24 Individual Packets in a BOX</t>
  </si>
  <si>
    <t>7 Day Sampler (individual packets)</t>
  </si>
  <si>
    <t>There are 7 flavors = Vanilla, Chocolate, Strawberry, Café Latte, Greenberry, Chocolate Vegan, Tropical Strawberry Vegan</t>
  </si>
  <si>
    <t>100s of recipes available to customize them to your taste buds for the day.</t>
  </si>
  <si>
    <t>Vegan Taste Sampler (4 packets, 2 of each flavor)</t>
  </si>
  <si>
    <t>One time Coach fee = $39.95 (waived if a challenge pack is purchased)</t>
  </si>
  <si>
    <t xml:space="preserve">      Monthly $ Savings</t>
  </si>
  <si>
    <t xml:space="preserve">      Monthly % Savings</t>
  </si>
  <si>
    <t>Commission on Retail Sales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</si>
</sst>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6" x14ac:knownFonts="1">
    <font>
      <sz val="11"/>
      <color theme="1"/>
      <name val="Calibri"/>
      <family val="2"/>
      <scheme val="minor"/>
    </font>
    <font>
      <sz val="11"/>
      <color theme="1"/>
      <name val="Calibri"/>
      <family val="2"/>
      <scheme val="minor"/>
    </font>
    <font>
      <u/>
      <sz val="11"/>
      <color theme="1"/>
      <name val="Calibri"/>
      <family val="2"/>
      <scheme val="minor"/>
    </font>
    <font>
      <sz val="9"/>
      <color indexed="81"/>
      <name val="Tahoma"/>
      <family val="2"/>
    </font>
    <font>
      <b/>
      <sz val="9"/>
      <color indexed="81"/>
      <name val="Tahoma"/>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4">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0" fillId="0" borderId="0" xfId="0" applyFont="1"/>
    <xf numFmtId="0" fontId="0" fillId="0" borderId="0" xfId="0" applyFont="1" applyAlignment="1">
      <alignment horizontal="center"/>
    </xf>
    <xf numFmtId="9" fontId="0" fillId="0" borderId="0" xfId="2" applyFont="1" applyAlignment="1">
      <alignment horizontal="center"/>
    </xf>
    <xf numFmtId="44" fontId="0" fillId="0" borderId="0" xfId="1" applyFont="1" applyAlignment="1">
      <alignment horizontal="center"/>
    </xf>
    <xf numFmtId="44" fontId="0" fillId="0" borderId="0" xfId="1" applyFont="1"/>
    <xf numFmtId="44" fontId="0" fillId="0" borderId="0" xfId="0" applyNumberFormat="1" applyAlignment="1">
      <alignment horizontal="center"/>
    </xf>
    <xf numFmtId="0" fontId="0" fillId="0" borderId="0" xfId="0" applyAlignment="1">
      <alignment wrapText="1"/>
    </xf>
    <xf numFmtId="0" fontId="0" fillId="2" borderId="0" xfId="0" applyFill="1" applyAlignment="1">
      <alignment wrapText="1"/>
    </xf>
    <xf numFmtId="44" fontId="0" fillId="2" borderId="0" xfId="1" applyFont="1" applyFill="1" applyAlignment="1">
      <alignment horizontal="center"/>
    </xf>
    <xf numFmtId="0" fontId="0" fillId="2" borderId="0" xfId="0" applyFill="1"/>
    <xf numFmtId="10" fontId="0" fillId="2" borderId="0" xfId="2" applyNumberFormat="1" applyFont="1" applyFill="1" applyAlignment="1">
      <alignment horizontal="center"/>
    </xf>
    <xf numFmtId="10" fontId="0" fillId="2" borderId="0" xfId="0" applyNumberFormat="1" applyFill="1" applyAlignment="1">
      <alignment horizontal="center"/>
    </xf>
    <xf numFmtId="44" fontId="2" fillId="0" borderId="0" xfId="1" applyFont="1" applyAlignment="1">
      <alignment horizontal="center"/>
    </xf>
    <xf numFmtId="44" fontId="0" fillId="0" borderId="0" xfId="0" applyNumberFormat="1"/>
    <xf numFmtId="0" fontId="0" fillId="0" borderId="0" xfId="0" applyAlignment="1"/>
    <xf numFmtId="0" fontId="0"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0" fillId="0" borderId="0" xfId="0" applyFont="1" applyAlignment="1">
      <alignment horizontal="left"/>
    </xf>
    <xf numFmtId="0" fontId="0" fillId="0" borderId="0" xfId="0" applyAlignment="1">
      <alignment horizontal="left"/>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571500</xdr:colOff>
      <xdr:row>0</xdr:row>
      <xdr:rowOff>0</xdr:rowOff>
    </xdr:from>
    <xdr:to>
      <xdr:col>30</xdr:col>
      <xdr:colOff>199081</xdr:colOff>
      <xdr:row>13</xdr:row>
      <xdr:rowOff>142548</xdr:rowOff>
    </xdr:to>
    <xdr:pic>
      <xdr:nvPicPr>
        <xdr:cNvPr id="4" name="Picture 3"/>
        <xdr:cNvPicPr>
          <a:picLocks noChangeAspect="1"/>
        </xdr:cNvPicPr>
      </xdr:nvPicPr>
      <xdr:blipFill>
        <a:blip xmlns:r="http://schemas.openxmlformats.org/officeDocument/2006/relationships" r:embed="rId1"/>
        <a:stretch>
          <a:fillRect/>
        </a:stretch>
      </xdr:blipFill>
      <xdr:spPr>
        <a:xfrm>
          <a:off x="15811500" y="0"/>
          <a:ext cx="7552381" cy="26190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28"/>
  <sheetViews>
    <sheetView tabSelected="1" workbookViewId="0">
      <pane ySplit="5" topLeftCell="A6" activePane="bottomLeft" state="frozen"/>
      <selection pane="bottomLeft" activeCell="A6" sqref="A6"/>
    </sheetView>
  </sheetViews>
  <sheetFormatPr defaultRowHeight="15" x14ac:dyDescent="0.25"/>
  <cols>
    <col min="1" max="1" width="35.7109375" bestFit="1" customWidth="1"/>
    <col min="2" max="2" width="28.5703125" style="1" bestFit="1" customWidth="1"/>
    <col min="3" max="3" width="24.5703125" style="1" customWidth="1"/>
    <col min="4" max="4" width="20.85546875" style="1" bestFit="1" customWidth="1"/>
  </cols>
  <sheetData>
    <row r="1" spans="1:4" x14ac:dyDescent="0.25">
      <c r="A1" s="21" t="s">
        <v>19</v>
      </c>
      <c r="B1" s="21"/>
      <c r="C1" s="21"/>
      <c r="D1" s="21"/>
    </row>
    <row r="2" spans="1:4" x14ac:dyDescent="0.25">
      <c r="A2" s="22" t="s">
        <v>33</v>
      </c>
      <c r="B2" s="22"/>
      <c r="C2" s="22"/>
      <c r="D2" s="22"/>
    </row>
    <row r="3" spans="1:4" x14ac:dyDescent="0.25">
      <c r="A3" s="19"/>
      <c r="B3" s="19"/>
      <c r="C3" s="19"/>
      <c r="D3" s="19"/>
    </row>
    <row r="4" spans="1:4" x14ac:dyDescent="0.25">
      <c r="B4" s="1" t="s">
        <v>2</v>
      </c>
      <c r="C4" s="1" t="s">
        <v>2</v>
      </c>
      <c r="D4" s="1" t="s">
        <v>1</v>
      </c>
    </row>
    <row r="5" spans="1:4" s="2" customFormat="1" x14ac:dyDescent="0.25">
      <c r="B5" s="3" t="s">
        <v>6</v>
      </c>
      <c r="C5" s="3" t="s">
        <v>3</v>
      </c>
      <c r="D5" s="3" t="s">
        <v>8</v>
      </c>
    </row>
    <row r="6" spans="1:4" s="4" customFormat="1" x14ac:dyDescent="0.25">
      <c r="A6" s="4" t="s">
        <v>9</v>
      </c>
      <c r="B6" s="7" t="s">
        <v>7</v>
      </c>
      <c r="C6" s="7" t="s">
        <v>7</v>
      </c>
      <c r="D6" s="7">
        <v>15.95</v>
      </c>
    </row>
    <row r="7" spans="1:4" s="4" customFormat="1" x14ac:dyDescent="0.25">
      <c r="A7" s="4" t="s">
        <v>4</v>
      </c>
      <c r="B7" s="5" t="s">
        <v>5</v>
      </c>
      <c r="C7" s="6">
        <v>0.1</v>
      </c>
      <c r="D7" s="6">
        <v>0.25</v>
      </c>
    </row>
    <row r="8" spans="1:4" x14ac:dyDescent="0.25">
      <c r="A8" s="10" t="s">
        <v>0</v>
      </c>
      <c r="B8" s="1" t="s">
        <v>7</v>
      </c>
      <c r="C8" s="7">
        <v>12.96</v>
      </c>
      <c r="D8" s="7">
        <v>0</v>
      </c>
    </row>
    <row r="9" spans="1:4" x14ac:dyDescent="0.25">
      <c r="A9" t="s">
        <v>11</v>
      </c>
      <c r="B9" s="7">
        <v>129.94999999999999</v>
      </c>
      <c r="C9" s="7">
        <v>116.96</v>
      </c>
      <c r="D9" s="7">
        <v>97.46</v>
      </c>
    </row>
    <row r="10" spans="1:4" x14ac:dyDescent="0.25">
      <c r="A10" t="s">
        <v>12</v>
      </c>
      <c r="B10" s="7">
        <f>B9/30</f>
        <v>4.3316666666666661</v>
      </c>
      <c r="C10" s="7">
        <f>C9/30</f>
        <v>3.8986666666666663</v>
      </c>
      <c r="D10" s="7">
        <f>D9/30</f>
        <v>3.2486666666666664</v>
      </c>
    </row>
    <row r="11" spans="1:4" x14ac:dyDescent="0.25">
      <c r="A11" t="s">
        <v>10</v>
      </c>
      <c r="B11" s="7">
        <f>129.95+14.94+8.93</f>
        <v>153.82</v>
      </c>
      <c r="C11" s="7">
        <f>116.96+2+8.66</f>
        <v>127.61999999999999</v>
      </c>
      <c r="D11" s="7">
        <f>97.46+2+6.7+0.14</f>
        <v>106.3</v>
      </c>
    </row>
    <row r="12" spans="1:4" x14ac:dyDescent="0.25">
      <c r="A12" t="s">
        <v>12</v>
      </c>
      <c r="B12" s="9">
        <f>B11/30</f>
        <v>5.1273333333333335</v>
      </c>
      <c r="C12" s="9">
        <f>C11/30</f>
        <v>4.2539999999999996</v>
      </c>
      <c r="D12" s="9">
        <f>D11/30</f>
        <v>3.5433333333333334</v>
      </c>
    </row>
    <row r="13" spans="1:4" x14ac:dyDescent="0.25">
      <c r="A13" t="s">
        <v>36</v>
      </c>
      <c r="B13" s="7" t="s">
        <v>7</v>
      </c>
      <c r="C13" s="7" t="s">
        <v>7</v>
      </c>
      <c r="D13" s="6">
        <v>0.25</v>
      </c>
    </row>
    <row r="14" spans="1:4" ht="60" x14ac:dyDescent="0.25">
      <c r="A14" s="10" t="s">
        <v>21</v>
      </c>
      <c r="B14" s="1" t="s">
        <v>13</v>
      </c>
      <c r="C14" s="1" t="s">
        <v>13</v>
      </c>
      <c r="D14" s="1" t="s">
        <v>13</v>
      </c>
    </row>
    <row r="15" spans="1:4" ht="75" x14ac:dyDescent="0.25">
      <c r="A15" s="10" t="s">
        <v>22</v>
      </c>
      <c r="B15" s="1" t="s">
        <v>13</v>
      </c>
      <c r="C15" s="9" t="s">
        <v>13</v>
      </c>
      <c r="D15" s="9" t="s">
        <v>13</v>
      </c>
    </row>
    <row r="16" spans="1:4" ht="48.75" customHeight="1" x14ac:dyDescent="0.25">
      <c r="A16" s="10" t="s">
        <v>14</v>
      </c>
      <c r="B16" s="1" t="s">
        <v>13</v>
      </c>
      <c r="C16" s="1" t="s">
        <v>13</v>
      </c>
      <c r="D16" s="1" t="s">
        <v>13</v>
      </c>
    </row>
    <row r="17" spans="1:4" ht="48.75" customHeight="1" x14ac:dyDescent="0.25">
      <c r="A17" s="10" t="s">
        <v>15</v>
      </c>
      <c r="C17" s="1" t="s">
        <v>13</v>
      </c>
      <c r="D17" s="1" t="s">
        <v>13</v>
      </c>
    </row>
    <row r="18" spans="1:4" ht="45" x14ac:dyDescent="0.25">
      <c r="A18" s="10" t="s">
        <v>16</v>
      </c>
      <c r="C18" s="1" t="s">
        <v>13</v>
      </c>
      <c r="D18" s="1" t="s">
        <v>13</v>
      </c>
    </row>
    <row r="19" spans="1:4" ht="30" x14ac:dyDescent="0.25">
      <c r="A19" s="10" t="s">
        <v>17</v>
      </c>
      <c r="C19" s="1" t="s">
        <v>13</v>
      </c>
      <c r="D19" s="1" t="s">
        <v>13</v>
      </c>
    </row>
    <row r="20" spans="1:4" ht="60" x14ac:dyDescent="0.25">
      <c r="A20" s="10" t="s">
        <v>18</v>
      </c>
      <c r="C20" s="1" t="s">
        <v>13</v>
      </c>
      <c r="D20" s="1" t="s">
        <v>13</v>
      </c>
    </row>
    <row r="21" spans="1:4" ht="79.5" customHeight="1" x14ac:dyDescent="0.25">
      <c r="A21" s="10" t="s">
        <v>20</v>
      </c>
      <c r="C21" s="1" t="s">
        <v>13</v>
      </c>
      <c r="D21" s="1" t="s">
        <v>13</v>
      </c>
    </row>
    <row r="23" spans="1:4" x14ac:dyDescent="0.25">
      <c r="A23" s="11" t="s">
        <v>23</v>
      </c>
      <c r="B23" s="12">
        <f>B11</f>
        <v>153.82</v>
      </c>
      <c r="C23" s="12">
        <f>C11+C8</f>
        <v>140.57999999999998</v>
      </c>
      <c r="D23" s="12">
        <f>D11+D6</f>
        <v>122.25</v>
      </c>
    </row>
    <row r="24" spans="1:4" x14ac:dyDescent="0.25">
      <c r="A24" s="13" t="s">
        <v>12</v>
      </c>
      <c r="B24" s="12">
        <f>B23/30</f>
        <v>5.1273333333333335</v>
      </c>
      <c r="C24" s="12">
        <f>C23/30</f>
        <v>4.6859999999999991</v>
      </c>
      <c r="D24" s="12">
        <f>D23/30</f>
        <v>4.0750000000000002</v>
      </c>
    </row>
    <row r="25" spans="1:4" x14ac:dyDescent="0.25">
      <c r="A25" s="13" t="s">
        <v>35</v>
      </c>
      <c r="B25" s="14">
        <v>0</v>
      </c>
      <c r="C25" s="15">
        <f>(B23-C23)/B23</f>
        <v>8.6074632687556954E-2</v>
      </c>
      <c r="D25" s="15">
        <f>(B23-D23)/B23</f>
        <v>0.20523989078143282</v>
      </c>
    </row>
    <row r="26" spans="1:4" x14ac:dyDescent="0.25">
      <c r="A26" s="13" t="s">
        <v>34</v>
      </c>
      <c r="B26" s="12">
        <v>0</v>
      </c>
      <c r="C26" s="12">
        <f>B23-C23</f>
        <v>13.240000000000009</v>
      </c>
      <c r="D26" s="12">
        <f>B23-D23</f>
        <v>31.569999999999993</v>
      </c>
    </row>
    <row r="28" spans="1:4" x14ac:dyDescent="0.25">
      <c r="D28" s="9"/>
    </row>
  </sheetData>
  <mergeCells count="2">
    <mergeCell ref="A1:D1"/>
    <mergeCell ref="A2:D2"/>
  </mergeCells>
  <pageMargins left="0.5" right="0.5" top="0.5" bottom="0.5" header="0" footer="0"/>
  <pageSetup scale="87"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workbookViewId="0">
      <selection activeCell="A19" sqref="A19"/>
    </sheetView>
  </sheetViews>
  <sheetFormatPr defaultRowHeight="15" x14ac:dyDescent="0.25"/>
  <cols>
    <col min="1" max="1" width="45" bestFit="1" customWidth="1"/>
    <col min="2" max="2" width="28.5703125" style="8" bestFit="1" customWidth="1"/>
    <col min="3" max="3" width="12.28515625" bestFit="1" customWidth="1"/>
    <col min="4" max="4" width="2.28515625" customWidth="1"/>
    <col min="5" max="5" width="22" style="8" bestFit="1" customWidth="1"/>
    <col min="6" max="6" width="12.28515625" bestFit="1" customWidth="1"/>
    <col min="7" max="7" width="2.28515625" customWidth="1"/>
    <col min="8" max="8" width="20.85546875" style="8" bestFit="1" customWidth="1"/>
    <col min="9" max="9" width="12.28515625" bestFit="1" customWidth="1"/>
    <col min="10" max="10" width="2.28515625" customWidth="1"/>
  </cols>
  <sheetData>
    <row r="1" spans="1:9" x14ac:dyDescent="0.25">
      <c r="A1" s="21" t="s">
        <v>24</v>
      </c>
      <c r="B1" s="21"/>
      <c r="C1" s="21"/>
      <c r="D1" s="21"/>
      <c r="E1" s="21"/>
      <c r="F1" s="21"/>
      <c r="G1" s="21"/>
      <c r="H1" s="21"/>
      <c r="I1" s="21"/>
    </row>
    <row r="2" spans="1:9" x14ac:dyDescent="0.25">
      <c r="A2" s="23" t="s">
        <v>30</v>
      </c>
      <c r="B2" s="23"/>
      <c r="C2" s="23"/>
      <c r="D2" s="23"/>
      <c r="E2" s="23"/>
      <c r="F2" s="23"/>
      <c r="G2" s="23"/>
      <c r="H2" s="23"/>
      <c r="I2" s="23"/>
    </row>
    <row r="3" spans="1:9" x14ac:dyDescent="0.25">
      <c r="A3" s="23" t="s">
        <v>31</v>
      </c>
      <c r="B3" s="23"/>
      <c r="C3" s="23"/>
      <c r="D3" s="23"/>
      <c r="E3" s="23"/>
      <c r="F3" s="23"/>
      <c r="G3" s="23"/>
      <c r="H3" s="23"/>
      <c r="I3" s="23"/>
    </row>
    <row r="4" spans="1:9" x14ac:dyDescent="0.25">
      <c r="A4" s="20"/>
      <c r="B4" s="20"/>
      <c r="C4" s="20"/>
      <c r="D4" s="20"/>
      <c r="E4" s="20"/>
      <c r="F4" s="20"/>
      <c r="G4" s="20"/>
      <c r="H4" s="20"/>
      <c r="I4" s="20"/>
    </row>
    <row r="5" spans="1:9" x14ac:dyDescent="0.25">
      <c r="B5" s="7" t="s">
        <v>2</v>
      </c>
      <c r="C5" s="1"/>
      <c r="D5" s="1"/>
      <c r="E5" s="7" t="s">
        <v>2</v>
      </c>
      <c r="F5" s="1"/>
      <c r="G5" s="1"/>
      <c r="H5" s="7" t="s">
        <v>1</v>
      </c>
    </row>
    <row r="6" spans="1:9" x14ac:dyDescent="0.25">
      <c r="A6" s="2"/>
      <c r="B6" s="16" t="s">
        <v>6</v>
      </c>
      <c r="C6" s="3" t="s">
        <v>25</v>
      </c>
      <c r="D6" s="3"/>
      <c r="E6" s="16" t="s">
        <v>3</v>
      </c>
      <c r="F6" s="3" t="s">
        <v>25</v>
      </c>
      <c r="G6" s="3"/>
      <c r="H6" s="16" t="s">
        <v>8</v>
      </c>
      <c r="I6" s="3" t="s">
        <v>25</v>
      </c>
    </row>
    <row r="7" spans="1:9" x14ac:dyDescent="0.25">
      <c r="A7" s="4" t="s">
        <v>4</v>
      </c>
      <c r="B7" s="7" t="s">
        <v>5</v>
      </c>
      <c r="C7" s="5"/>
      <c r="D7" s="5"/>
      <c r="E7" s="6">
        <v>0.1</v>
      </c>
      <c r="F7" s="6"/>
      <c r="G7" s="6"/>
      <c r="H7" s="6">
        <v>0.25</v>
      </c>
    </row>
    <row r="8" spans="1:9" x14ac:dyDescent="0.25">
      <c r="A8" s="4" t="s">
        <v>27</v>
      </c>
      <c r="B8" s="7">
        <v>14.94</v>
      </c>
      <c r="C8" s="5"/>
      <c r="D8" s="5"/>
      <c r="E8" s="7">
        <v>2</v>
      </c>
      <c r="F8" s="6"/>
      <c r="G8" s="6"/>
      <c r="H8" s="7">
        <v>2</v>
      </c>
    </row>
    <row r="9" spans="1:9" x14ac:dyDescent="0.25">
      <c r="A9" t="s">
        <v>26</v>
      </c>
      <c r="B9" s="8">
        <v>129.94999999999999</v>
      </c>
      <c r="C9" s="17">
        <f>B9/30</f>
        <v>4.3316666666666661</v>
      </c>
      <c r="E9" s="8">
        <f>B9*0.9</f>
        <v>116.955</v>
      </c>
      <c r="F9" s="17">
        <f>E9/30</f>
        <v>3.8984999999999999</v>
      </c>
      <c r="H9" s="8">
        <f>B9*0.75</f>
        <v>97.462499999999991</v>
      </c>
      <c r="I9" s="17">
        <f>H9/30</f>
        <v>3.2487499999999998</v>
      </c>
    </row>
    <row r="10" spans="1:9" x14ac:dyDescent="0.25">
      <c r="A10" t="s">
        <v>28</v>
      </c>
      <c r="B10" s="8">
        <v>129.94999999999999</v>
      </c>
      <c r="C10" s="17">
        <f>B10/24</f>
        <v>5.4145833333333329</v>
      </c>
      <c r="E10" s="8">
        <f t="shared" ref="E10:E12" si="0">B10*0.9</f>
        <v>116.955</v>
      </c>
      <c r="F10" s="17">
        <f>E10/24</f>
        <v>4.8731249999999999</v>
      </c>
      <c r="H10" s="8">
        <f t="shared" ref="H10:H12" si="1">B10*0.75</f>
        <v>97.462499999999991</v>
      </c>
      <c r="I10" s="17">
        <f>H10/24</f>
        <v>4.0609374999999996</v>
      </c>
    </row>
    <row r="11" spans="1:9" x14ac:dyDescent="0.25">
      <c r="A11" t="s">
        <v>29</v>
      </c>
      <c r="B11" s="8">
        <v>34.950000000000003</v>
      </c>
      <c r="C11" s="17">
        <f>B11/7</f>
        <v>4.9928571428571429</v>
      </c>
      <c r="E11" s="8">
        <f t="shared" si="0"/>
        <v>31.455000000000002</v>
      </c>
      <c r="F11" s="17">
        <f>E11/7</f>
        <v>4.4935714285714292</v>
      </c>
      <c r="H11" s="8">
        <f t="shared" si="1"/>
        <v>26.212500000000002</v>
      </c>
      <c r="I11" s="17">
        <f>H11/7</f>
        <v>3.7446428571428574</v>
      </c>
    </row>
    <row r="12" spans="1:9" x14ac:dyDescent="0.25">
      <c r="A12" t="s">
        <v>32</v>
      </c>
      <c r="B12" s="8">
        <v>19.95</v>
      </c>
      <c r="C12" s="17">
        <f>B12/4</f>
        <v>4.9874999999999998</v>
      </c>
      <c r="E12" s="8">
        <f t="shared" si="0"/>
        <v>17.954999999999998</v>
      </c>
      <c r="F12" s="17">
        <f>E12/4</f>
        <v>4.4887499999999996</v>
      </c>
      <c r="H12" s="8">
        <f t="shared" si="1"/>
        <v>14.962499999999999</v>
      </c>
      <c r="I12" s="17">
        <f>H12/4</f>
        <v>3.7406249999999996</v>
      </c>
    </row>
    <row r="17" spans="2:9" x14ac:dyDescent="0.25">
      <c r="B17" s="18"/>
      <c r="C17" s="18"/>
      <c r="D17" s="18"/>
      <c r="E17" s="18"/>
      <c r="F17" s="18"/>
      <c r="G17" s="18"/>
      <c r="H17" s="18"/>
      <c r="I17" s="18"/>
    </row>
  </sheetData>
  <mergeCells count="3">
    <mergeCell ref="A1:I1"/>
    <mergeCell ref="A2:I2"/>
    <mergeCell ref="A3:I3"/>
  </mergeCells>
  <pageMargins left="0.5" right="0.5" top="0.5" bottom="0.5" header="0" footer="0"/>
  <pageSetup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Discount Options</vt:lpstr>
      <vt:lpstr>Shakeology</vt:lpstr>
      <vt:lpstr>'Discount Options'!Print_Area</vt:lpstr>
    </vt:vector>
  </TitlesOfParts>
  <Company>Wallwork Truck Center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 Kloos</dc:creator>
  <cp:lastModifiedBy>Crystal Kloos</cp:lastModifiedBy>
  <cp:lastPrinted>2016-07-29T17:10:28Z</cp:lastPrinted>
  <dcterms:created xsi:type="dcterms:W3CDTF">2016-07-29T13:30:29Z</dcterms:created>
  <dcterms:modified xsi:type="dcterms:W3CDTF">2016-07-29T17:10:29Z</dcterms:modified>
</cp:coreProperties>
</file>